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<sst xmlns="http://schemas.openxmlformats.org/spreadsheetml/2006/main" count="339" uniqueCount="204">
  <si>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</si>
  <si>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</si>
  <si>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</si>
  <si>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</si>
  <si>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</si>
  <si>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</si>
  <si>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</si>
  <si>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</si>
  <si>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</si>
  <si>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</si>
  <si>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</si>
  <si>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</si>
  <si>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</si>
  <si>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</si>
  <si>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</si>
  <si>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</si>
  <si>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</si>
  <si>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</si>
  <si>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</si>
  <si>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</si>
  <si>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</si>
  <si>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</si>
  <si>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</si>
  <si>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</si>
  <si>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</si>
  <si>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SHAREHOLDERS' FUNDS</t>
  </si>
  <si>
    <t>DEFERRED EXPENDITURE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</si>
  <si>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</si>
  <si>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</si>
  <si>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</si>
  <si>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</si>
  <si>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</si>
  <si>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</si>
  <si>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</si>
  <si>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</si>
  <si>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</si>
  <si>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</si>
  <si>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</si>
  <si>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</si>
  <si>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</si>
  <si>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</si>
  <si>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</si>
  <si>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</si>
  <si>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</si>
  <si>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</si>
  <si>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</si>
  <si>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</si>
  <si>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</si>
  <si>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</si>
  <si>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</si>
  <si>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</si>
  <si>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</si>
  <si>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</si>
  <si>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</si>
  <si>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</si>
  <si>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</si>
  <si>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</si>
  <si>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</si>
  <si>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</si>
  <si>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</si>
  <si>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</si>
  <si>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</si>
  <si>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</si>
  <si>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</si>
  <si>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</si>
  <si>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</si>
  <si>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</si>
  <si>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</si>
  <si>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</si>
  <si>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</si>
  <si>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</si>
  <si>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</si>
  <si>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</si>
  <si>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</si>
  <si>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</si>
  <si>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</si>
  <si>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</si>
  <si>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Changes in working capital</t>
  </si>
  <si>
    <t>CASH FLOW FROM FINANCING ACTIVITIES</t>
  </si>
  <si>
    <t>ENDED</t>
  </si>
  <si>
    <t>RM'000</t>
  </si>
  <si>
    <t>Interest expense</t>
  </si>
  <si>
    <t>Interest paid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</si>
  <si>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</si>
  <si>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</si>
  <si>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</si>
  <si>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</si>
  <si>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</si>
  <si>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</si>
  <si>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</si>
  <si>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</si>
  <si>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</si>
  <si>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</si>
  <si>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</si>
  <si>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</si>
  <si>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</si>
  <si>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</si>
  <si>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</si>
  <si>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</si>
  <si>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</si>
  <si>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</si>
  <si>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</si>
  <si>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</si>
  <si>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</si>
  <si>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</si>
  <si>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</si>
  <si>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</si>
  <si>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 xml:space="preserve">The Condensed Consolidated Balance Sheet should be read in conjunction with the Annual Financial Report for 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</si>
  <si>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</si>
  <si>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</si>
  <si>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</si>
  <si>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</si>
  <si>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</si>
  <si>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</si>
  <si>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</si>
  <si>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</si>
  <si>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</si>
  <si>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</si>
  <si>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</si>
  <si>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</si>
  <si>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</si>
  <si>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</si>
  <si>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</si>
  <si>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</si>
  <si>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</si>
  <si>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</si>
  <si>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</si>
  <si>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</si>
  <si>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</si>
  <si>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</si>
  <si>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</si>
  <si>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</si>
  <si>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</si>
  <si>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</si>
  <si>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</si>
  <si>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NA</t>
  </si>
  <si>
    <t>Drawdown of hire purchase</t>
  </si>
  <si>
    <t>NET CURRENT LIABILITIES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</si>
  <si>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</si>
  <si>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</si>
  <si>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</si>
  <si>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</si>
  <si>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</si>
  <si>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</si>
  <si>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</si>
  <si>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Gain on disposal of property, plant and equipment</t>
  </si>
  <si>
    <t>Impairment loss on property, plant and equipment</t>
  </si>
  <si>
    <t>Provision for taxation</t>
  </si>
  <si>
    <t>(Reversal)/Provision for doubtful debts</t>
  </si>
  <si>
    <t>for the period</t>
  </si>
  <si>
    <t>Other Comprehensive loss</t>
  </si>
  <si>
    <t>Total Comprehensive Loss</t>
  </si>
  <si>
    <t xml:space="preserve">attributable to </t>
  </si>
  <si>
    <t xml:space="preserve"> for the period ended:</t>
  </si>
  <si>
    <t xml:space="preserve"> not recognised in income</t>
  </si>
  <si>
    <t xml:space="preserve"> statement</t>
  </si>
  <si>
    <t>CONDENSED CONSOLIDATED STATEMENT OF COMPREHENSIVE INCOME</t>
  </si>
  <si>
    <t>CONDENSED CONSOLIDATED STATEMENT OF FINANCIAL POSITION</t>
  </si>
  <si>
    <t>CONDENSED CONSOLIDATED STATEMENT OF CASH FLOWS</t>
  </si>
  <si>
    <t>Net change in inventories</t>
  </si>
  <si>
    <t>Net change in receivables</t>
  </si>
  <si>
    <t>Net change in payables</t>
  </si>
  <si>
    <t>-Owners of the parent</t>
  </si>
  <si>
    <t>EQUITY ATTRIBUTABLE TO THE OWNERS OF THE PARENT</t>
  </si>
  <si>
    <t>NON-CONTROLLING INTERESTS</t>
  </si>
  <si>
    <t>-Non-controlling interests</t>
  </si>
  <si>
    <t>Financial Year Ending</t>
  </si>
  <si>
    <t>31/01/2012</t>
  </si>
  <si>
    <t>Tax paid</t>
  </si>
  <si>
    <t>LONG TERM BOROWINGS</t>
  </si>
  <si>
    <t>Accumulated</t>
  </si>
  <si>
    <t>Losses/</t>
  </si>
  <si>
    <t>Profits</t>
  </si>
  <si>
    <t>Net cash used in financing activities</t>
  </si>
  <si>
    <t>(Loss)/Earnings per share based on 2(m)</t>
  </si>
  <si>
    <t>Balance at 1 February 2011</t>
  </si>
  <si>
    <t>Bad debt</t>
  </si>
  <si>
    <t>PPE written off</t>
  </si>
  <si>
    <t>31/01/2013</t>
  </si>
  <si>
    <t>Prepayment</t>
  </si>
  <si>
    <t>Other debtors and deposits</t>
  </si>
  <si>
    <t>Balance at 1 February 2012</t>
  </si>
  <si>
    <t xml:space="preserve">the year ended 31 January 2012 and the accompanying explanatory notes attached to the interim financial statements </t>
  </si>
  <si>
    <t>Net loss for the period</t>
  </si>
  <si>
    <t>Total Comprehensive loss</t>
  </si>
  <si>
    <t>Net loss attributable to</t>
  </si>
  <si>
    <t>Accumulated losses</t>
  </si>
  <si>
    <t>Net cash used in operating activities</t>
  </si>
  <si>
    <t>NET INCREASE/(DECREASE) IN CASH AND CASH EQUIVALENTS</t>
  </si>
  <si>
    <t>Tax recoverable</t>
  </si>
  <si>
    <t>Operating (loss)/profit before working capital changes</t>
  </si>
  <si>
    <t>Net cash generated from investing activities</t>
  </si>
  <si>
    <t>26/12/2012</t>
  </si>
  <si>
    <t>Quarterly report on consolidated results for the 3rd quarter period ended 31/10/2012</t>
  </si>
  <si>
    <t>31/10/2011</t>
  </si>
  <si>
    <t>31/10/2012</t>
  </si>
  <si>
    <t>Balance at 31 October 2012</t>
  </si>
  <si>
    <t>Balance at 31 October 2011</t>
  </si>
  <si>
    <t>(Loss)/Profit before finance cost,</t>
  </si>
  <si>
    <t>Other (loss)/income</t>
  </si>
  <si>
    <t>(Loss) before income tax</t>
  </si>
  <si>
    <t>(Loss) before income tax,</t>
  </si>
  <si>
    <t>Net (loss) before taxation</t>
  </si>
  <si>
    <t>Cash generated from operating ativities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</si>
</sst>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0.000%"/>
  </numFmts>
  <fonts count="2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8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2" fillId="0" borderId="0" xfId="42" applyNumberFormat="1" applyFont="1" applyAlignment="1">
      <alignment/>
    </xf>
    <xf numFmtId="168" fontId="2" fillId="0" borderId="14" xfId="42" applyNumberFormat="1" applyFont="1" applyBorder="1" applyAlignment="1">
      <alignment/>
    </xf>
    <xf numFmtId="168" fontId="2" fillId="0" borderId="16" xfId="42" applyNumberFormat="1" applyFont="1" applyBorder="1" applyAlignment="1">
      <alignment/>
    </xf>
    <xf numFmtId="168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8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8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68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8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8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68" fontId="2" fillId="0" borderId="0" xfId="42" applyNumberFormat="1" applyFont="1" applyFill="1" applyAlignment="1">
      <alignment/>
    </xf>
    <xf numFmtId="168" fontId="2" fillId="0" borderId="14" xfId="42" applyNumberFormat="1" applyFont="1" applyFill="1" applyBorder="1" applyAlignment="1">
      <alignment/>
    </xf>
    <xf numFmtId="168" fontId="2" fillId="0" borderId="16" xfId="42" applyNumberFormat="1" applyFont="1" applyFill="1" applyBorder="1" applyAlignment="1">
      <alignment/>
    </xf>
    <xf numFmtId="168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34">
      <selection activeCell="C57" sqref="C57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192</v>
      </c>
    </row>
    <row r="6" spans="1:6" ht="11.25">
      <c r="A6" s="40" t="s">
        <v>166</v>
      </c>
      <c r="E6" s="41" t="s">
        <v>2</v>
      </c>
      <c r="F6" s="40" t="s">
        <v>178</v>
      </c>
    </row>
    <row r="7" spans="1:6" ht="11.25">
      <c r="A7" s="40" t="s">
        <v>8</v>
      </c>
      <c r="E7" s="41" t="s">
        <v>2</v>
      </c>
      <c r="F7" s="77">
        <v>3</v>
      </c>
    </row>
    <row r="8" ht="11.25">
      <c r="E8" s="41"/>
    </row>
    <row r="9" spans="1:12" ht="11.25">
      <c r="A9" s="90" t="s">
        <v>193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156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28</v>
      </c>
      <c r="G15" s="92"/>
      <c r="H15" s="92"/>
      <c r="I15" s="51"/>
      <c r="J15" s="92" t="s">
        <v>29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30</v>
      </c>
      <c r="I17" s="51"/>
      <c r="J17" s="51"/>
      <c r="K17" s="51"/>
      <c r="L17" s="51" t="s">
        <v>30</v>
      </c>
    </row>
    <row r="18" spans="6:12" ht="11.25">
      <c r="F18" s="51" t="s">
        <v>31</v>
      </c>
      <c r="G18" s="51"/>
      <c r="H18" s="51" t="s">
        <v>32</v>
      </c>
      <c r="I18" s="51"/>
      <c r="J18" s="51" t="s">
        <v>31</v>
      </c>
      <c r="K18" s="51"/>
      <c r="L18" s="51" t="s">
        <v>32</v>
      </c>
    </row>
    <row r="19" spans="6:12" ht="11.25">
      <c r="F19" s="51" t="s">
        <v>10</v>
      </c>
      <c r="G19" s="51"/>
      <c r="H19" s="51" t="s">
        <v>33</v>
      </c>
      <c r="I19" s="51"/>
      <c r="J19" s="51" t="s">
        <v>34</v>
      </c>
      <c r="K19" s="51"/>
      <c r="L19" s="51" t="s">
        <v>33</v>
      </c>
    </row>
    <row r="20" spans="6:12" ht="11.25">
      <c r="F20" s="51" t="s">
        <v>79</v>
      </c>
      <c r="G20" s="53"/>
      <c r="H20" s="51" t="s">
        <v>102</v>
      </c>
      <c r="I20" s="51"/>
      <c r="J20" s="51" t="s">
        <v>79</v>
      </c>
      <c r="K20" s="53"/>
      <c r="L20" s="51" t="s">
        <v>120</v>
      </c>
    </row>
    <row r="21" spans="6:12" ht="11.25">
      <c r="F21" s="51" t="s">
        <v>195</v>
      </c>
      <c r="G21" s="54"/>
      <c r="H21" s="51" t="s">
        <v>194</v>
      </c>
      <c r="I21" s="54"/>
      <c r="J21" s="51" t="s">
        <v>195</v>
      </c>
      <c r="K21" s="54"/>
      <c r="L21" s="51" t="s">
        <v>194</v>
      </c>
    </row>
    <row r="22" spans="6:12" ht="11.25">
      <c r="F22" s="51" t="s">
        <v>101</v>
      </c>
      <c r="G22" s="54"/>
      <c r="H22" s="51" t="s">
        <v>101</v>
      </c>
      <c r="I22" s="54"/>
      <c r="J22" s="51" t="s">
        <v>101</v>
      </c>
      <c r="K22" s="54"/>
      <c r="L22" s="51" t="s">
        <v>101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71</v>
      </c>
      <c r="G24" s="51"/>
      <c r="H24" s="51" t="s">
        <v>71</v>
      </c>
      <c r="I24" s="51"/>
      <c r="J24" s="51" t="s">
        <v>71</v>
      </c>
      <c r="K24" s="51"/>
      <c r="L24" s="51" t="s">
        <v>71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35</v>
      </c>
      <c r="C26" s="40" t="s">
        <v>36</v>
      </c>
      <c r="F26" s="55">
        <f>J26-7485</f>
        <v>3407</v>
      </c>
      <c r="G26" s="56"/>
      <c r="H26" s="55">
        <v>4896</v>
      </c>
      <c r="I26" s="56"/>
      <c r="J26" s="55">
        <v>10892</v>
      </c>
      <c r="K26" s="56"/>
      <c r="L26" s="55">
        <v>12164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37</v>
      </c>
      <c r="C28" s="40" t="s">
        <v>38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39</v>
      </c>
      <c r="C30" s="40" t="s">
        <v>199</v>
      </c>
      <c r="F30" s="55">
        <f>J30-7119</f>
        <v>-93</v>
      </c>
      <c r="G30" s="56"/>
      <c r="H30" s="55">
        <v>11</v>
      </c>
      <c r="I30" s="56"/>
      <c r="J30" s="55">
        <v>7026</v>
      </c>
      <c r="K30" s="56"/>
      <c r="L30" s="55">
        <v>875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46</v>
      </c>
      <c r="C32" s="40" t="s">
        <v>128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129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130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131</v>
      </c>
      <c r="F35" s="49">
        <f>F41-F26-F28-F30</f>
        <v>-4290</v>
      </c>
      <c r="G35" s="56"/>
      <c r="H35" s="49">
        <f>H41-H26-H28-H30</f>
        <v>-3719</v>
      </c>
      <c r="I35" s="56"/>
      <c r="J35" s="49">
        <f>J41-J26-J28-J30</f>
        <v>-12852</v>
      </c>
      <c r="K35" s="56"/>
      <c r="L35" s="49">
        <f>L41-L26-L28-L30</f>
        <v>-9936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35</v>
      </c>
      <c r="C37" s="40" t="s">
        <v>198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40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41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42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43</v>
      </c>
      <c r="F41" s="60">
        <f>J41-6042</f>
        <v>-976</v>
      </c>
      <c r="G41" s="56"/>
      <c r="H41" s="60">
        <v>1188</v>
      </c>
      <c r="I41" s="56"/>
      <c r="J41" s="60">
        <v>5066</v>
      </c>
      <c r="K41" s="56"/>
      <c r="L41" s="60">
        <v>3103</v>
      </c>
    </row>
    <row r="42" spans="2:12" ht="11.25">
      <c r="B42" s="41"/>
      <c r="F42" s="60" t="s">
        <v>112</v>
      </c>
      <c r="G42" s="56"/>
      <c r="H42" s="60" t="s">
        <v>112</v>
      </c>
      <c r="I42" s="56"/>
      <c r="J42" s="60" t="s">
        <v>112</v>
      </c>
      <c r="K42" s="56"/>
      <c r="L42" s="60" t="s">
        <v>112</v>
      </c>
    </row>
    <row r="43" spans="2:12" ht="11.25">
      <c r="B43" s="41" t="s">
        <v>37</v>
      </c>
      <c r="C43" s="40" t="s">
        <v>44</v>
      </c>
      <c r="F43" s="60">
        <f>J43--762</f>
        <v>-306</v>
      </c>
      <c r="G43" s="56"/>
      <c r="H43" s="60">
        <v>-443</v>
      </c>
      <c r="I43" s="56"/>
      <c r="J43" s="60">
        <v>-1068</v>
      </c>
      <c r="K43" s="56"/>
      <c r="L43" s="60">
        <v>-1277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39</v>
      </c>
      <c r="C45" s="40" t="s">
        <v>45</v>
      </c>
      <c r="F45" s="60">
        <f>J45--2606</f>
        <v>-1334</v>
      </c>
      <c r="G45" s="56"/>
      <c r="H45" s="60">
        <v>-1592</v>
      </c>
      <c r="I45" s="56"/>
      <c r="J45" s="60">
        <v>-3940</v>
      </c>
      <c r="K45" s="56"/>
      <c r="L45" s="60">
        <v>-4780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46</v>
      </c>
      <c r="C47" s="40" t="s">
        <v>143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144</v>
      </c>
      <c r="F48" s="62">
        <f>J48--2089</f>
        <v>0</v>
      </c>
      <c r="G48" s="56"/>
      <c r="H48" s="62">
        <v>-63297</v>
      </c>
      <c r="I48" s="56"/>
      <c r="J48" s="62">
        <v>-2089</v>
      </c>
      <c r="K48" s="56"/>
      <c r="L48" s="62">
        <v>-63297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47</v>
      </c>
      <c r="C50" s="40" t="s">
        <v>200</v>
      </c>
      <c r="F50" s="22">
        <f>F41+F43+F45+F48</f>
        <v>-2616</v>
      </c>
      <c r="G50" s="56"/>
      <c r="H50" s="22">
        <f>H41+H43+H45+H48</f>
        <v>-64144</v>
      </c>
      <c r="I50" s="56"/>
      <c r="J50" s="22">
        <f>J41+J43+J45+J48</f>
        <v>-2031</v>
      </c>
      <c r="K50" s="56"/>
      <c r="L50" s="22">
        <f>L41+L43+L45+L48</f>
        <v>-66251</v>
      </c>
    </row>
    <row r="51" spans="2:12" ht="11.25">
      <c r="B51" s="41"/>
      <c r="C51" s="40" t="s">
        <v>48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43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49</v>
      </c>
      <c r="C54" s="40" t="s">
        <v>50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51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52</v>
      </c>
      <c r="C57" s="40" t="s">
        <v>201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48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53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54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55</v>
      </c>
      <c r="F61" s="57">
        <f>F50+F55</f>
        <v>-2616</v>
      </c>
      <c r="G61" s="56"/>
      <c r="H61" s="57">
        <f>H50+H55</f>
        <v>-64144</v>
      </c>
      <c r="I61" s="56"/>
      <c r="J61" s="57">
        <f>J50+J55</f>
        <v>-2031</v>
      </c>
      <c r="K61" s="56"/>
      <c r="L61" s="57">
        <f>L50+L55</f>
        <v>-66251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56</v>
      </c>
      <c r="C63" s="40" t="s">
        <v>57</v>
      </c>
      <c r="F63" s="55">
        <f>J63-1391</f>
        <v>-260</v>
      </c>
      <c r="G63" s="56"/>
      <c r="H63" s="55">
        <v>5393</v>
      </c>
      <c r="I63" s="56"/>
      <c r="J63" s="55">
        <v>1131</v>
      </c>
      <c r="K63" s="56"/>
      <c r="L63" s="55">
        <v>4676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58</v>
      </c>
      <c r="C65" s="87" t="s">
        <v>183</v>
      </c>
      <c r="F65" s="55">
        <f>SUM(F61:F63)</f>
        <v>-2876</v>
      </c>
      <c r="G65" s="56"/>
      <c r="H65" s="55">
        <f>SUM(H61:H63)</f>
        <v>-58751</v>
      </c>
      <c r="I65" s="56"/>
      <c r="J65" s="55">
        <f>SUM(J61:J63)</f>
        <v>-900</v>
      </c>
      <c r="K65" s="56"/>
      <c r="L65" s="55">
        <f>SUM(L61:L63)</f>
        <v>-61575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59</v>
      </c>
      <c r="C67" s="40" t="s">
        <v>150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60</v>
      </c>
      <c r="C69" s="40" t="s">
        <v>184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149</v>
      </c>
      <c r="F70" s="88">
        <f>SUM(F65:F67)</f>
        <v>-2876</v>
      </c>
      <c r="G70" s="56"/>
      <c r="H70" s="88">
        <f>SUM(H65:H67)</f>
        <v>-58751</v>
      </c>
      <c r="I70" s="64"/>
      <c r="J70" s="88">
        <f>SUM(J65:J67)</f>
        <v>-900</v>
      </c>
      <c r="K70" s="64"/>
      <c r="L70" s="88">
        <f>SUM(L65:L67)</f>
        <v>-61575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61</v>
      </c>
      <c r="C72" s="40" t="s">
        <v>185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162</v>
      </c>
      <c r="F73" s="63">
        <f>SUM(F70:F71)</f>
        <v>-2876</v>
      </c>
      <c r="G73" s="56"/>
      <c r="H73" s="63">
        <f>SUM(H70:H71)</f>
        <v>-58751</v>
      </c>
      <c r="I73" s="64"/>
      <c r="J73" s="63">
        <f>SUM(J70:J71)</f>
        <v>-900</v>
      </c>
      <c r="K73" s="64"/>
      <c r="L73" s="63">
        <f>SUM(L70:L71)</f>
        <v>-61575</v>
      </c>
    </row>
    <row r="74" spans="2:12" ht="11.25">
      <c r="B74" s="41"/>
      <c r="C74" s="72" t="s">
        <v>165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-2876</v>
      </c>
      <c r="G75" s="56"/>
      <c r="H75" s="89">
        <f>SUM(H73:H74)</f>
        <v>-58751</v>
      </c>
      <c r="I75" s="64"/>
      <c r="J75" s="89">
        <f>SUM(J73:J74)</f>
        <v>-900</v>
      </c>
      <c r="K75" s="64"/>
      <c r="L75" s="89">
        <f>SUM(L73:L74)</f>
        <v>-61575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62</v>
      </c>
      <c r="C77" s="40" t="s">
        <v>184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152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162</v>
      </c>
      <c r="F79" s="63">
        <f>SUM(F75:F76)</f>
        <v>-2876</v>
      </c>
      <c r="G79" s="56"/>
      <c r="H79" s="63">
        <f>SUM(H75:H76)</f>
        <v>-58751</v>
      </c>
      <c r="I79" s="64"/>
      <c r="J79" s="63">
        <f>SUM(J75:J76)</f>
        <v>-900</v>
      </c>
      <c r="K79" s="64"/>
      <c r="L79" s="63">
        <f>SUM(L75:L76)</f>
        <v>-61575</v>
      </c>
    </row>
    <row r="80" spans="2:12" ht="11.25">
      <c r="B80" s="41"/>
      <c r="C80" s="72" t="s">
        <v>165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-2876</v>
      </c>
      <c r="G81" s="56"/>
      <c r="H81" s="89">
        <f>SUM(H79:H80)</f>
        <v>-58751</v>
      </c>
      <c r="I81" s="64"/>
      <c r="J81" s="89">
        <f>SUM(J79:J80)</f>
        <v>-900</v>
      </c>
      <c r="K81" s="64"/>
      <c r="L81" s="89">
        <f>SUM(L79:L80)</f>
        <v>-61575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174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63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64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35</v>
      </c>
      <c r="C86" s="40" t="s">
        <v>103</v>
      </c>
      <c r="F86" s="65">
        <f>F73/F89*100</f>
        <v>-3.9557114366274675</v>
      </c>
      <c r="G86" s="44"/>
      <c r="H86" s="65">
        <f>H73/H89*100</f>
        <v>-80.80737225775394</v>
      </c>
      <c r="I86" s="44"/>
      <c r="J86" s="65">
        <f>J73/J89*100</f>
        <v>-1.2378791004745202</v>
      </c>
      <c r="K86" s="44"/>
      <c r="L86" s="65">
        <f>L73/L89*100</f>
        <v>-84.69156179079843</v>
      </c>
    </row>
    <row r="87" spans="1:13" ht="11.25">
      <c r="A87" s="41"/>
      <c r="B87" s="41"/>
      <c r="C87" s="72"/>
      <c r="G87" s="66"/>
      <c r="I87" s="66"/>
      <c r="K87" s="66"/>
      <c r="M87" s="45"/>
    </row>
    <row r="88" spans="1:13" ht="11.25">
      <c r="A88" s="41"/>
      <c r="B88" s="41"/>
      <c r="C88" s="40" t="s">
        <v>104</v>
      </c>
      <c r="F88" s="65"/>
      <c r="G88" s="44"/>
      <c r="H88" s="65"/>
      <c r="I88" s="44"/>
      <c r="J88" s="65"/>
      <c r="K88" s="44"/>
      <c r="L88" s="65"/>
      <c r="M88" s="45"/>
    </row>
    <row r="89" spans="1:13" ht="11.25">
      <c r="A89" s="41"/>
      <c r="B89" s="41"/>
      <c r="C89" s="40" t="s">
        <v>105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  <c r="M89" s="45"/>
    </row>
    <row r="90" spans="1:13" ht="11.25">
      <c r="A90" s="41"/>
      <c r="B90" s="41"/>
      <c r="F90" s="43"/>
      <c r="G90" s="44"/>
      <c r="H90" s="43"/>
      <c r="I90" s="44"/>
      <c r="J90" s="43"/>
      <c r="K90" s="44"/>
      <c r="L90" s="46"/>
      <c r="M90" s="45"/>
    </row>
    <row r="91" spans="1:13" ht="11.25">
      <c r="A91" s="41"/>
      <c r="B91" s="41" t="s">
        <v>37</v>
      </c>
      <c r="C91" s="40" t="s">
        <v>65</v>
      </c>
      <c r="F91" s="65"/>
      <c r="G91" s="44"/>
      <c r="H91" s="65"/>
      <c r="I91" s="44"/>
      <c r="J91" s="65"/>
      <c r="K91" s="44"/>
      <c r="L91" s="45"/>
      <c r="M91" s="45"/>
    </row>
    <row r="92" spans="1:13" ht="11.25">
      <c r="A92" s="41"/>
      <c r="B92" s="41"/>
      <c r="C92" s="40" t="s">
        <v>66</v>
      </c>
      <c r="F92" s="47">
        <f>F73/F95*100</f>
        <v>-3.9557114366274675</v>
      </c>
      <c r="G92" s="44"/>
      <c r="H92" s="47">
        <f>H73/H95*100</f>
        <v>-80.80737225775394</v>
      </c>
      <c r="I92" s="44"/>
      <c r="J92" s="47">
        <f>J73/J95*100</f>
        <v>-1.2378791004745202</v>
      </c>
      <c r="K92" s="44"/>
      <c r="L92" s="47">
        <f>L73/L95*100</f>
        <v>-84.69156179079843</v>
      </c>
      <c r="M92" s="45"/>
    </row>
    <row r="93" spans="1:13" ht="11.25">
      <c r="A93" s="41"/>
      <c r="B93" s="41"/>
      <c r="F93" s="47"/>
      <c r="G93" s="44"/>
      <c r="H93" s="47"/>
      <c r="I93" s="44"/>
      <c r="J93" s="47"/>
      <c r="K93" s="44"/>
      <c r="L93" s="47"/>
      <c r="M93" s="45"/>
    </row>
    <row r="94" spans="1:13" ht="11.25">
      <c r="A94" s="41"/>
      <c r="B94" s="41"/>
      <c r="C94" s="40" t="s">
        <v>104</v>
      </c>
      <c r="F94" s="47"/>
      <c r="G94" s="44"/>
      <c r="H94" s="47"/>
      <c r="I94" s="44"/>
      <c r="J94" s="47"/>
      <c r="K94" s="44"/>
      <c r="L94" s="47"/>
      <c r="M94" s="45"/>
    </row>
    <row r="95" spans="1:13" ht="11.25">
      <c r="A95" s="41"/>
      <c r="B95" s="41"/>
      <c r="C95" s="40" t="s">
        <v>105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  <c r="M95" s="45"/>
    </row>
    <row r="96" spans="1:13" ht="11.25">
      <c r="A96" s="41"/>
      <c r="B96" s="41"/>
      <c r="F96" s="65"/>
      <c r="G96" s="44"/>
      <c r="H96" s="65"/>
      <c r="I96" s="44"/>
      <c r="J96" s="65"/>
      <c r="K96" s="44"/>
      <c r="L96" s="45"/>
      <c r="M96" s="45"/>
    </row>
    <row r="97" spans="1:13" ht="11.25">
      <c r="A97" s="41"/>
      <c r="B97" s="41"/>
      <c r="F97" s="65"/>
      <c r="G97" s="44"/>
      <c r="H97" s="65"/>
      <c r="I97" s="44"/>
      <c r="J97" s="65"/>
      <c r="K97" s="44"/>
      <c r="L97" s="45"/>
      <c r="M97" s="45"/>
    </row>
    <row r="98" spans="1:13" ht="11.25">
      <c r="A98" s="41">
        <v>4</v>
      </c>
      <c r="B98" s="41" t="s">
        <v>35</v>
      </c>
      <c r="C98" s="40" t="s">
        <v>67</v>
      </c>
      <c r="F98" s="47" t="s">
        <v>135</v>
      </c>
      <c r="G98" s="44"/>
      <c r="H98" s="47" t="s">
        <v>135</v>
      </c>
      <c r="I98" s="44"/>
      <c r="J98" s="47" t="s">
        <v>135</v>
      </c>
      <c r="K98" s="44"/>
      <c r="L98" s="47" t="s">
        <v>135</v>
      </c>
      <c r="M98" s="45"/>
    </row>
    <row r="99" spans="2:13" ht="11.25">
      <c r="B99" s="41" t="s">
        <v>37</v>
      </c>
      <c r="C99" s="40" t="s">
        <v>68</v>
      </c>
      <c r="F99" s="47" t="s">
        <v>135</v>
      </c>
      <c r="G99" s="44"/>
      <c r="H99" s="47" t="s">
        <v>135</v>
      </c>
      <c r="I99" s="44"/>
      <c r="J99" s="47" t="s">
        <v>135</v>
      </c>
      <c r="K99" s="44"/>
      <c r="L99" s="47" t="s">
        <v>135</v>
      </c>
      <c r="M99" s="45"/>
    </row>
    <row r="100" spans="2:13" ht="11.25">
      <c r="B100" s="41"/>
      <c r="F100" s="47"/>
      <c r="G100" s="44"/>
      <c r="H100" s="47"/>
      <c r="I100" s="44"/>
      <c r="J100" s="47"/>
      <c r="K100" s="44"/>
      <c r="L100" s="47"/>
      <c r="M100" s="45"/>
    </row>
    <row r="101" spans="2:13" ht="11.25">
      <c r="B101" s="41"/>
      <c r="F101" s="47"/>
      <c r="G101" s="45"/>
      <c r="H101" s="47"/>
      <c r="I101" s="45"/>
      <c r="J101" s="47"/>
      <c r="K101" s="45"/>
      <c r="L101" s="47"/>
      <c r="M101" s="45"/>
    </row>
    <row r="102" spans="2:13" ht="11.25">
      <c r="B102" s="41"/>
      <c r="F102" s="47"/>
      <c r="G102" s="45"/>
      <c r="H102" s="47"/>
      <c r="I102" s="45"/>
      <c r="J102" s="47"/>
      <c r="K102" s="45"/>
      <c r="L102" s="47"/>
      <c r="M102" s="45"/>
    </row>
    <row r="103" spans="2:13" ht="11.25">
      <c r="B103" s="41"/>
      <c r="F103" s="47"/>
      <c r="G103" s="45"/>
      <c r="H103" s="47"/>
      <c r="I103" s="45"/>
      <c r="J103" s="47"/>
      <c r="K103" s="45"/>
      <c r="L103" s="47"/>
      <c r="M103" s="45"/>
    </row>
    <row r="104" spans="2:13" ht="11.25">
      <c r="B104" s="41"/>
      <c r="F104" s="47"/>
      <c r="G104" s="45"/>
      <c r="H104" s="47"/>
      <c r="I104" s="45"/>
      <c r="J104" s="47"/>
      <c r="K104" s="45"/>
      <c r="L104" s="47"/>
      <c r="M104" s="45"/>
    </row>
    <row r="105" spans="2:10" ht="11.25">
      <c r="B105" s="41"/>
      <c r="F105" s="67"/>
      <c r="J105" s="67"/>
    </row>
    <row r="106" spans="2:12" ht="11.25">
      <c r="B106" s="41"/>
      <c r="D106" s="40" t="s">
        <v>106</v>
      </c>
      <c r="F106" s="67"/>
      <c r="J106" s="42"/>
      <c r="K106" s="42"/>
      <c r="L106" s="42"/>
    </row>
    <row r="107" spans="2:12" ht="11.25">
      <c r="B107" s="41"/>
      <c r="D107" s="40" t="s">
        <v>182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26/12/2012</v>
      </c>
    </row>
    <row r="6" spans="1:5" ht="11.25">
      <c r="A6" s="2" t="s">
        <v>166</v>
      </c>
      <c r="C6" s="3"/>
      <c r="D6" s="3" t="s">
        <v>2</v>
      </c>
      <c r="E6" s="2" t="str">
        <f>KLSE_IS!F6</f>
        <v>31/01/2013</v>
      </c>
    </row>
    <row r="7" spans="1:5" ht="11.25">
      <c r="A7" s="2" t="s">
        <v>8</v>
      </c>
      <c r="C7" s="3"/>
      <c r="D7" s="3" t="s">
        <v>2</v>
      </c>
      <c r="E7" s="16">
        <f>KLSE_IS!F7</f>
        <v>3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3rd quarter period ended 31/10/2012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9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157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69</v>
      </c>
      <c r="G16" s="7"/>
      <c r="H16" s="7" t="s">
        <v>69</v>
      </c>
    </row>
    <row r="17" spans="6:8" ht="11.25">
      <c r="F17" s="51" t="s">
        <v>70</v>
      </c>
      <c r="G17" s="7"/>
      <c r="H17" s="7" t="s">
        <v>30</v>
      </c>
    </row>
    <row r="18" spans="6:8" ht="11.25">
      <c r="F18" s="51" t="s">
        <v>100</v>
      </c>
      <c r="G18" s="7"/>
      <c r="H18" s="7" t="s">
        <v>73</v>
      </c>
    </row>
    <row r="19" spans="6:8" ht="11.25">
      <c r="F19" s="51" t="s">
        <v>127</v>
      </c>
      <c r="G19" s="7"/>
      <c r="H19" s="7" t="s">
        <v>120</v>
      </c>
    </row>
    <row r="20" spans="6:8" ht="11.25">
      <c r="F20" s="7" t="s">
        <v>195</v>
      </c>
      <c r="G20" s="7"/>
      <c r="H20" s="7" t="s">
        <v>167</v>
      </c>
    </row>
    <row r="21" spans="6:8" ht="11.25">
      <c r="F21" s="51" t="s">
        <v>101</v>
      </c>
      <c r="G21" s="7"/>
      <c r="H21" s="7" t="s">
        <v>117</v>
      </c>
    </row>
    <row r="22" spans="6:8" ht="11.25">
      <c r="F22" s="51"/>
      <c r="G22" s="7"/>
      <c r="H22" s="7"/>
    </row>
    <row r="23" spans="6:8" ht="11.25">
      <c r="F23" s="51" t="s">
        <v>71</v>
      </c>
      <c r="G23" s="7"/>
      <c r="H23" s="7" t="s">
        <v>71</v>
      </c>
    </row>
    <row r="25" spans="1:8" ht="11.25">
      <c r="A25" s="5">
        <v>1</v>
      </c>
      <c r="B25" s="1" t="s">
        <v>11</v>
      </c>
      <c r="F25" s="46">
        <v>70383</v>
      </c>
      <c r="G25" s="8"/>
      <c r="H25" s="20">
        <v>78498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12</v>
      </c>
      <c r="F27" s="22"/>
      <c r="G27" s="8"/>
      <c r="H27" s="8"/>
    </row>
    <row r="28" spans="3:8" ht="11.25">
      <c r="C28" s="2" t="s">
        <v>13</v>
      </c>
      <c r="F28" s="59">
        <v>3344</v>
      </c>
      <c r="G28" s="8"/>
      <c r="H28" s="9">
        <v>540</v>
      </c>
    </row>
    <row r="29" spans="3:8" ht="11.25">
      <c r="C29" s="2" t="s">
        <v>14</v>
      </c>
      <c r="F29" s="61">
        <v>1858</v>
      </c>
      <c r="G29" s="8"/>
      <c r="H29" s="10">
        <v>1881</v>
      </c>
    </row>
    <row r="30" spans="3:8" ht="11.25">
      <c r="C30" s="2" t="s">
        <v>142</v>
      </c>
      <c r="F30" s="61">
        <v>4926</v>
      </c>
      <c r="G30" s="8"/>
      <c r="H30" s="10">
        <v>6939</v>
      </c>
    </row>
    <row r="31" spans="3:8" ht="11.25">
      <c r="C31" s="2" t="s">
        <v>179</v>
      </c>
      <c r="F31" s="61">
        <v>287</v>
      </c>
      <c r="G31" s="8"/>
      <c r="H31" s="10">
        <v>366</v>
      </c>
    </row>
    <row r="32" spans="3:8" ht="11.25">
      <c r="C32" s="2" t="s">
        <v>180</v>
      </c>
      <c r="F32" s="61">
        <v>123</v>
      </c>
      <c r="G32" s="8"/>
      <c r="H32" s="10">
        <v>100</v>
      </c>
    </row>
    <row r="33" spans="3:8" ht="11.25">
      <c r="C33" s="2" t="s">
        <v>189</v>
      </c>
      <c r="F33" s="61">
        <v>472</v>
      </c>
      <c r="G33" s="8"/>
      <c r="H33" s="10">
        <v>439</v>
      </c>
    </row>
    <row r="34" spans="1:8" ht="11.25">
      <c r="A34" s="3"/>
      <c r="F34" s="73">
        <f>SUM(F28:F33)</f>
        <v>11010</v>
      </c>
      <c r="G34" s="8"/>
      <c r="H34" s="11">
        <f>SUM(H28:H33)</f>
        <v>10265</v>
      </c>
    </row>
    <row r="35" spans="1:8" ht="11.25">
      <c r="A35" s="3"/>
      <c r="F35" s="61"/>
      <c r="G35" s="8"/>
      <c r="H35" s="10"/>
    </row>
    <row r="36" spans="1:8" ht="11.25">
      <c r="A36" s="5">
        <v>3</v>
      </c>
      <c r="B36" s="1" t="s">
        <v>15</v>
      </c>
      <c r="F36" s="61"/>
      <c r="G36" s="8"/>
      <c r="H36" s="10"/>
    </row>
    <row r="37" spans="1:8" ht="11.25">
      <c r="A37" s="3"/>
      <c r="C37" s="2" t="s">
        <v>16</v>
      </c>
      <c r="F37" s="61">
        <v>11728</v>
      </c>
      <c r="G37" s="8"/>
      <c r="H37" s="10">
        <v>15258</v>
      </c>
    </row>
    <row r="38" spans="1:8" ht="11.25">
      <c r="A38" s="3"/>
      <c r="C38" s="2" t="s">
        <v>17</v>
      </c>
      <c r="F38" s="61">
        <v>226</v>
      </c>
      <c r="G38" s="8"/>
      <c r="H38" s="10">
        <v>268</v>
      </c>
    </row>
    <row r="39" spans="1:8" ht="11.25">
      <c r="A39" s="3"/>
      <c r="C39" s="2" t="s">
        <v>72</v>
      </c>
      <c r="F39" s="61">
        <v>349</v>
      </c>
      <c r="G39" s="8"/>
      <c r="H39" s="10">
        <v>772</v>
      </c>
    </row>
    <row r="40" spans="1:8" ht="11.25">
      <c r="A40" s="3"/>
      <c r="C40" s="2" t="s">
        <v>147</v>
      </c>
      <c r="F40" s="61">
        <v>108</v>
      </c>
      <c r="G40" s="8"/>
      <c r="H40" s="10">
        <v>0</v>
      </c>
    </row>
    <row r="41" spans="1:8" ht="11.25">
      <c r="A41" s="3"/>
      <c r="F41" s="73">
        <f>SUM(F37:F40)</f>
        <v>12411</v>
      </c>
      <c r="G41" s="8"/>
      <c r="H41" s="11">
        <f>SUM(H37:H40)</f>
        <v>16298</v>
      </c>
    </row>
    <row r="42" spans="1:8" ht="11.25">
      <c r="A42" s="3"/>
      <c r="F42" s="22"/>
      <c r="G42" s="8"/>
      <c r="H42" s="8"/>
    </row>
    <row r="43" spans="1:8" ht="11.25">
      <c r="A43" s="5">
        <v>4</v>
      </c>
      <c r="B43" s="1" t="s">
        <v>137</v>
      </c>
      <c r="F43" s="22">
        <f>SUM(F34-F41)</f>
        <v>-1401</v>
      </c>
      <c r="G43" s="8"/>
      <c r="H43" s="8">
        <f>SUM(H34-H41)</f>
        <v>-6033</v>
      </c>
    </row>
    <row r="44" spans="1:8" ht="11.25">
      <c r="A44" s="3"/>
      <c r="F44" s="22"/>
      <c r="G44" s="8"/>
      <c r="H44" s="8"/>
    </row>
    <row r="45" spans="1:8" ht="12" thickBot="1">
      <c r="A45" s="3"/>
      <c r="F45" s="68">
        <f>SUM(F25+F43)</f>
        <v>68982</v>
      </c>
      <c r="G45" s="8"/>
      <c r="H45" s="12">
        <f>SUM(H25+H43)</f>
        <v>72465</v>
      </c>
    </row>
    <row r="46" spans="1:8" ht="12" thickTop="1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1:8" ht="11.25">
      <c r="A61" s="3"/>
      <c r="F61" s="22"/>
      <c r="G61" s="8"/>
      <c r="H61" s="8"/>
    </row>
    <row r="62" spans="1:8" ht="11.25">
      <c r="A62" s="3"/>
      <c r="F62" s="22"/>
      <c r="G62" s="8"/>
      <c r="H62" s="8"/>
    </row>
    <row r="63" spans="2:8" ht="11.25">
      <c r="B63" s="2" t="s">
        <v>18</v>
      </c>
      <c r="F63" s="22"/>
      <c r="G63" s="8"/>
      <c r="H63" s="8"/>
    </row>
    <row r="64" spans="6:8" ht="11.25">
      <c r="F64" s="22"/>
      <c r="G64" s="8"/>
      <c r="H64" s="8"/>
    </row>
    <row r="65" spans="2:8" ht="11.25">
      <c r="B65" s="1" t="s">
        <v>163</v>
      </c>
      <c r="F65" s="22"/>
      <c r="G65" s="8"/>
      <c r="H65" s="8"/>
    </row>
    <row r="66" spans="3:8" ht="11.25">
      <c r="C66" s="1" t="s">
        <v>19</v>
      </c>
      <c r="F66" s="22">
        <v>72705</v>
      </c>
      <c r="G66" s="8"/>
      <c r="H66" s="8">
        <v>72705</v>
      </c>
    </row>
    <row r="67" spans="6:8" ht="11.25">
      <c r="F67" s="22"/>
      <c r="G67" s="8"/>
      <c r="H67" s="8"/>
    </row>
    <row r="68" spans="3:8" ht="11.25">
      <c r="C68" s="1" t="s">
        <v>20</v>
      </c>
      <c r="F68" s="22" t="s">
        <v>112</v>
      </c>
      <c r="G68" s="8"/>
      <c r="H68" s="8" t="s">
        <v>112</v>
      </c>
    </row>
    <row r="69" spans="3:8" ht="11.25">
      <c r="C69" s="2" t="s">
        <v>21</v>
      </c>
      <c r="F69" s="22">
        <v>136</v>
      </c>
      <c r="G69" s="8"/>
      <c r="H69" s="8">
        <v>136</v>
      </c>
    </row>
    <row r="70" spans="3:8" ht="11.25">
      <c r="C70" s="2" t="s">
        <v>138</v>
      </c>
      <c r="F70" s="22">
        <v>-275</v>
      </c>
      <c r="G70" s="8"/>
      <c r="H70" s="8">
        <v>-275</v>
      </c>
    </row>
    <row r="71" spans="1:8" ht="11.25">
      <c r="A71" s="3"/>
      <c r="C71" s="2" t="s">
        <v>22</v>
      </c>
      <c r="F71" s="22">
        <v>0</v>
      </c>
      <c r="G71" s="8"/>
      <c r="H71" s="8">
        <v>0</v>
      </c>
    </row>
    <row r="72" spans="1:8" ht="11.25">
      <c r="A72" s="3"/>
      <c r="C72" s="2" t="s">
        <v>23</v>
      </c>
      <c r="F72" s="22">
        <v>0</v>
      </c>
      <c r="G72" s="8"/>
      <c r="H72" s="8">
        <v>0</v>
      </c>
    </row>
    <row r="73" spans="1:8" ht="11.25">
      <c r="A73" s="3"/>
      <c r="C73" s="2" t="s">
        <v>24</v>
      </c>
      <c r="F73" s="22">
        <v>0</v>
      </c>
      <c r="G73" s="8"/>
      <c r="H73" s="8">
        <v>0</v>
      </c>
    </row>
    <row r="74" spans="1:8" ht="11.25">
      <c r="A74" s="3"/>
      <c r="C74" s="2" t="s">
        <v>186</v>
      </c>
      <c r="F74" s="58">
        <f>KLSE_ES!I43</f>
        <v>-6671</v>
      </c>
      <c r="G74" s="8"/>
      <c r="H74" s="13">
        <v>-5771</v>
      </c>
    </row>
    <row r="75" spans="1:8" ht="11.25">
      <c r="A75" s="3"/>
      <c r="F75" s="74"/>
      <c r="G75" s="8"/>
      <c r="H75" s="14"/>
    </row>
    <row r="76" spans="1:8" ht="11.25">
      <c r="A76" s="5">
        <v>5</v>
      </c>
      <c r="B76" s="1" t="s">
        <v>25</v>
      </c>
      <c r="F76" s="22">
        <f>SUM(F66:F74)</f>
        <v>65895</v>
      </c>
      <c r="G76" s="8"/>
      <c r="H76" s="8">
        <f>SUM(H66:H74)</f>
        <v>66795</v>
      </c>
    </row>
    <row r="77" spans="1:8" ht="11.25">
      <c r="A77" s="3"/>
      <c r="F77" s="22"/>
      <c r="G77" s="8"/>
      <c r="H77" s="8"/>
    </row>
    <row r="78" spans="1:8" ht="11.25">
      <c r="A78" s="5">
        <v>6</v>
      </c>
      <c r="B78" s="1" t="s">
        <v>164</v>
      </c>
      <c r="F78" s="22">
        <v>0</v>
      </c>
      <c r="G78" s="8"/>
      <c r="H78" s="8">
        <v>0</v>
      </c>
    </row>
    <row r="79" spans="1:8" ht="11.25">
      <c r="A79" s="3"/>
      <c r="F79" s="22"/>
      <c r="G79" s="8"/>
      <c r="H79" s="8"/>
    </row>
    <row r="80" spans="1:8" ht="11.25">
      <c r="A80" s="5">
        <v>7</v>
      </c>
      <c r="B80" s="1" t="s">
        <v>26</v>
      </c>
      <c r="F80" s="22">
        <v>0</v>
      </c>
      <c r="G80" s="8"/>
      <c r="H80" s="8">
        <v>0</v>
      </c>
    </row>
    <row r="81" spans="1:8" ht="11.25">
      <c r="A81" s="3"/>
      <c r="F81" s="22"/>
      <c r="G81" s="8"/>
      <c r="H81" s="8"/>
    </row>
    <row r="82" spans="1:8" ht="11.25">
      <c r="A82" s="5">
        <v>8</v>
      </c>
      <c r="B82" s="1" t="s">
        <v>169</v>
      </c>
      <c r="F82" s="22">
        <v>1746</v>
      </c>
      <c r="G82" s="8"/>
      <c r="H82" s="22">
        <v>3090</v>
      </c>
    </row>
    <row r="83" spans="1:8" ht="11.25">
      <c r="A83" s="3"/>
      <c r="F83" s="22"/>
      <c r="G83" s="8"/>
      <c r="H83" s="8"/>
    </row>
    <row r="84" spans="1:8" ht="11.25">
      <c r="A84" s="5">
        <v>9</v>
      </c>
      <c r="B84" s="1" t="s">
        <v>27</v>
      </c>
      <c r="F84" s="22">
        <v>1341</v>
      </c>
      <c r="G84" s="8"/>
      <c r="H84" s="8">
        <v>2580</v>
      </c>
    </row>
    <row r="85" spans="1:8" ht="11.25">
      <c r="A85" s="5"/>
      <c r="B85" s="1"/>
      <c r="F85" s="22"/>
      <c r="G85" s="8"/>
      <c r="H85" s="8"/>
    </row>
    <row r="86" spans="1:8" ht="12" thickBot="1">
      <c r="A86" s="5"/>
      <c r="B86" s="1"/>
      <c r="F86" s="68">
        <f>SUM(F76:F84)</f>
        <v>68982</v>
      </c>
      <c r="G86" s="8"/>
      <c r="H86" s="12">
        <f>SUM(H76:H84)</f>
        <v>72465</v>
      </c>
    </row>
    <row r="87" spans="1:8" ht="12" thickTop="1">
      <c r="A87" s="3"/>
      <c r="F87" s="22"/>
      <c r="G87" s="8"/>
      <c r="H87" s="8"/>
    </row>
    <row r="88" spans="1:8" ht="11.25">
      <c r="A88" s="3"/>
      <c r="F88" s="22"/>
      <c r="G88" s="8"/>
      <c r="H88" s="8"/>
    </row>
    <row r="89" spans="1:8" ht="12" thickBot="1">
      <c r="A89" s="5">
        <v>10</v>
      </c>
      <c r="B89" s="1" t="s">
        <v>134</v>
      </c>
      <c r="F89" s="75">
        <f>F76/F66</f>
        <v>0.9063338147307612</v>
      </c>
      <c r="G89" s="8"/>
      <c r="H89" s="15">
        <f>H76/H66</f>
        <v>0.9187126057355065</v>
      </c>
    </row>
    <row r="90" spans="6:8" ht="12" thickTop="1">
      <c r="F90" s="22"/>
      <c r="G90" s="8"/>
      <c r="H90" s="8"/>
    </row>
    <row r="91" spans="6:8" ht="11.25">
      <c r="F91" s="22"/>
      <c r="G91" s="8"/>
      <c r="H91" s="8"/>
    </row>
    <row r="92" spans="6:8" ht="11.25">
      <c r="F92" s="22"/>
      <c r="G92" s="8"/>
      <c r="H92" s="8"/>
    </row>
    <row r="93" ht="11.25">
      <c r="B93" s="2" t="s">
        <v>107</v>
      </c>
    </row>
    <row r="94" ht="11.25">
      <c r="B94" s="2" t="str">
        <f>KLSE_IS!D107</f>
        <v>the year ended 31 January 2012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48">
      <selection activeCell="N64" sqref="N64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83</v>
      </c>
      <c r="B5" s="3" t="s">
        <v>2</v>
      </c>
      <c r="C5" s="40" t="str">
        <f>KLSE_IS!F5</f>
        <v>26/12/2012</v>
      </c>
      <c r="D5" s="40"/>
    </row>
    <row r="6" spans="1:3" ht="11.25">
      <c r="A6" s="2" t="s">
        <v>166</v>
      </c>
      <c r="B6" s="3" t="s">
        <v>2</v>
      </c>
      <c r="C6" s="2" t="str">
        <f>KLSE_IS!F6</f>
        <v>31/01/2013</v>
      </c>
    </row>
    <row r="7" spans="1:3" ht="11.25">
      <c r="A7" s="2" t="s">
        <v>8</v>
      </c>
      <c r="B7" s="3" t="s">
        <v>2</v>
      </c>
      <c r="C7" s="16">
        <f>KLSE_IS!F7</f>
        <v>3</v>
      </c>
    </row>
    <row r="9" spans="1:13" ht="11.25">
      <c r="A9" s="93" t="str">
        <f>KLSE_IS!A9</f>
        <v>Quarterly report on consolidated results for the 3rd quarter period ended 31/10/2012</v>
      </c>
      <c r="B9" s="93"/>
      <c r="C9" s="93"/>
      <c r="D9" s="93"/>
      <c r="E9" s="93"/>
      <c r="F9" s="93"/>
      <c r="G9" s="93"/>
      <c r="H9" s="93"/>
      <c r="I9" s="93"/>
      <c r="M9" s="2" t="s">
        <v>112</v>
      </c>
    </row>
    <row r="10" spans="1:9" ht="11.25">
      <c r="A10" s="94" t="s">
        <v>9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110</v>
      </c>
      <c r="B12" s="93"/>
      <c r="C12" s="93"/>
      <c r="D12" s="93"/>
      <c r="E12" s="93"/>
      <c r="F12" s="93"/>
      <c r="G12" s="93"/>
      <c r="H12" s="93"/>
      <c r="I12" s="93"/>
    </row>
    <row r="13" ht="10.5" customHeight="1">
      <c r="I13" s="5"/>
    </row>
    <row r="14" ht="10.5" customHeight="1">
      <c r="I14" s="5"/>
    </row>
    <row r="15" ht="10.5" customHeight="1">
      <c r="I15" s="1" t="s">
        <v>170</v>
      </c>
    </row>
    <row r="16" spans="4:10" ht="11.25">
      <c r="D16" s="5" t="s">
        <v>88</v>
      </c>
      <c r="E16" s="5" t="s">
        <v>88</v>
      </c>
      <c r="F16" s="5" t="s">
        <v>139</v>
      </c>
      <c r="G16" s="5" t="s">
        <v>91</v>
      </c>
      <c r="H16" s="5" t="s">
        <v>90</v>
      </c>
      <c r="I16" s="5" t="s">
        <v>171</v>
      </c>
      <c r="J16" s="5"/>
    </row>
    <row r="17" spans="4:10" ht="11.25">
      <c r="D17" s="5" t="s">
        <v>90</v>
      </c>
      <c r="E17" s="5" t="s">
        <v>89</v>
      </c>
      <c r="F17" s="5" t="s">
        <v>140</v>
      </c>
      <c r="G17" s="5" t="s">
        <v>92</v>
      </c>
      <c r="H17" s="5" t="s">
        <v>92</v>
      </c>
      <c r="I17" s="5" t="s">
        <v>172</v>
      </c>
      <c r="J17" s="5" t="s">
        <v>93</v>
      </c>
    </row>
    <row r="18" spans="4:10" ht="11.25">
      <c r="D18" s="5" t="s">
        <v>80</v>
      </c>
      <c r="E18" s="5" t="s">
        <v>80</v>
      </c>
      <c r="F18" s="5" t="s">
        <v>80</v>
      </c>
      <c r="G18" s="5" t="s">
        <v>80</v>
      </c>
      <c r="H18" s="5" t="s">
        <v>80</v>
      </c>
      <c r="I18" s="5" t="s">
        <v>80</v>
      </c>
      <c r="J18" s="5" t="s">
        <v>80</v>
      </c>
    </row>
    <row r="19" ht="10.5" customHeight="1">
      <c r="J19" s="5"/>
    </row>
    <row r="20" spans="1:10" ht="11.25">
      <c r="A20" s="2" t="s">
        <v>181</v>
      </c>
      <c r="D20" s="8">
        <v>72705</v>
      </c>
      <c r="E20" s="8">
        <v>136</v>
      </c>
      <c r="F20" s="8">
        <v>-275</v>
      </c>
      <c r="G20" s="8">
        <f>G69</f>
        <v>0</v>
      </c>
      <c r="H20" s="8">
        <f>H69</f>
        <v>0</v>
      </c>
      <c r="I20" s="8">
        <v>-5771</v>
      </c>
      <c r="J20" s="8">
        <f>SUM(D20:I20)</f>
        <v>66795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84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21"/>
    </row>
    <row r="24" spans="4:10" ht="11.25">
      <c r="D24" s="8">
        <f aca="true" t="shared" si="0" ref="D24:J24">SUM(D20:D22)</f>
        <v>72705</v>
      </c>
      <c r="E24" s="8">
        <f t="shared" si="0"/>
        <v>136</v>
      </c>
      <c r="F24" s="8">
        <f t="shared" si="0"/>
        <v>-275</v>
      </c>
      <c r="G24" s="8">
        <f t="shared" si="0"/>
        <v>0</v>
      </c>
      <c r="H24" s="8">
        <f t="shared" si="0"/>
        <v>0</v>
      </c>
      <c r="I24" s="8">
        <f t="shared" si="0"/>
        <v>-5771</v>
      </c>
      <c r="J24" s="8">
        <f t="shared" si="0"/>
        <v>66795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113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138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ht="10.5" customHeight="1">
      <c r="A30" s="2" t="s">
        <v>114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>SUM(D30:I30)</f>
        <v>0</v>
      </c>
    </row>
    <row r="31" spans="4:9" ht="10.5" customHeight="1">
      <c r="D31" s="8"/>
      <c r="E31" s="8"/>
      <c r="F31" s="8"/>
      <c r="G31" s="8"/>
      <c r="H31" s="8"/>
      <c r="I31" s="8"/>
    </row>
    <row r="32" spans="1:10" s="40" customFormat="1" ht="10.5" customHeight="1">
      <c r="A32" s="40" t="s">
        <v>115</v>
      </c>
      <c r="B32" s="4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>SUM(D32:I32)</f>
        <v>0</v>
      </c>
    </row>
    <row r="33" spans="2:9" s="40" customFormat="1" ht="10.5" customHeight="1">
      <c r="B33" s="41"/>
      <c r="D33" s="22"/>
      <c r="E33" s="22"/>
      <c r="F33" s="22"/>
      <c r="G33" s="22"/>
      <c r="H33" s="22"/>
      <c r="I33" s="22"/>
    </row>
    <row r="34" spans="1:9" s="40" customFormat="1" ht="11.25">
      <c r="A34" s="40" t="s">
        <v>85</v>
      </c>
      <c r="B34" s="41"/>
      <c r="D34" s="22"/>
      <c r="E34" s="22"/>
      <c r="F34" s="22"/>
      <c r="G34" s="22"/>
      <c r="H34" s="22"/>
      <c r="I34" s="22"/>
    </row>
    <row r="35" spans="1:9" s="40" customFormat="1" ht="11.25">
      <c r="A35" s="40" t="s">
        <v>154</v>
      </c>
      <c r="B35" s="41"/>
      <c r="D35" s="22"/>
      <c r="E35" s="22"/>
      <c r="F35" s="22"/>
      <c r="G35" s="22"/>
      <c r="H35" s="22"/>
      <c r="I35" s="22"/>
    </row>
    <row r="36" spans="1:10" s="40" customFormat="1" ht="11.25">
      <c r="A36" s="40" t="s">
        <v>155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f>SUM(D36:I36)</f>
        <v>0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/>
      <c r="J37" s="22"/>
    </row>
    <row r="38" spans="1:10" s="40" customFormat="1" ht="10.5" customHeight="1">
      <c r="A38" s="40" t="s">
        <v>151</v>
      </c>
      <c r="B38" s="41"/>
      <c r="D38" s="22"/>
      <c r="E38" s="22"/>
      <c r="F38" s="22"/>
      <c r="G38" s="22"/>
      <c r="H38" s="22"/>
      <c r="I38" s="22"/>
      <c r="J38" s="22"/>
    </row>
    <row r="39" spans="1:10" s="40" customFormat="1" ht="11.25">
      <c r="A39" s="40" t="s">
        <v>153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>KLSE_IS!J73</f>
        <v>-900</v>
      </c>
      <c r="J39" s="22">
        <f>SUM(D39:I39)</f>
        <v>-900</v>
      </c>
    </row>
    <row r="40" spans="2:10" s="40" customFormat="1" ht="10.5" customHeight="1">
      <c r="B40" s="41"/>
      <c r="D40" s="22"/>
      <c r="E40" s="22"/>
      <c r="F40" s="22"/>
      <c r="G40" s="22"/>
      <c r="H40" s="22"/>
      <c r="I40" s="22" t="s">
        <v>112</v>
      </c>
      <c r="J40" s="22"/>
    </row>
    <row r="41" spans="1:10" s="40" customFormat="1" ht="11.25">
      <c r="A41" s="40" t="s">
        <v>111</v>
      </c>
      <c r="B41" s="41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>SUM(D41:I41)</f>
        <v>0</v>
      </c>
    </row>
    <row r="42" spans="2:9" s="40" customFormat="1" ht="10.5" customHeight="1">
      <c r="B42" s="41"/>
      <c r="D42" s="22"/>
      <c r="E42" s="22"/>
      <c r="F42" s="22"/>
      <c r="G42" s="22"/>
      <c r="H42" s="22"/>
      <c r="I42" s="22"/>
    </row>
    <row r="43" spans="1:10" s="40" customFormat="1" ht="12" thickBot="1">
      <c r="A43" s="40" t="s">
        <v>196</v>
      </c>
      <c r="B43" s="41"/>
      <c r="D43" s="68">
        <f aca="true" t="shared" si="1" ref="D43:J43">SUM(D24:D41)</f>
        <v>72705</v>
      </c>
      <c r="E43" s="68">
        <f t="shared" si="1"/>
        <v>136</v>
      </c>
      <c r="F43" s="68">
        <f t="shared" si="1"/>
        <v>-275</v>
      </c>
      <c r="G43" s="68">
        <f t="shared" si="1"/>
        <v>0</v>
      </c>
      <c r="H43" s="68">
        <f t="shared" si="1"/>
        <v>0</v>
      </c>
      <c r="I43" s="68">
        <f>SUM(I24:I41)</f>
        <v>-6671</v>
      </c>
      <c r="J43" s="68">
        <f t="shared" si="1"/>
        <v>65895</v>
      </c>
    </row>
    <row r="44" spans="4:10" ht="11.25" customHeight="1" thickTop="1">
      <c r="D44" s="19"/>
      <c r="E44" s="19"/>
      <c r="F44" s="19"/>
      <c r="G44" s="19"/>
      <c r="H44" s="19"/>
      <c r="I44" s="19"/>
      <c r="J44" s="19"/>
    </row>
    <row r="45" spans="4:10" ht="10.5" customHeight="1">
      <c r="D45" s="19"/>
      <c r="E45" s="19"/>
      <c r="F45" s="19"/>
      <c r="G45" s="19"/>
      <c r="H45" s="19"/>
      <c r="I45" s="19"/>
      <c r="J45" s="19"/>
    </row>
    <row r="46" spans="1:10" s="17" customFormat="1" ht="11.25">
      <c r="A46" s="30" t="s">
        <v>175</v>
      </c>
      <c r="B46" s="31"/>
      <c r="C46" s="30"/>
      <c r="D46" s="32">
        <v>72705</v>
      </c>
      <c r="E46" s="32">
        <v>136</v>
      </c>
      <c r="F46" s="32">
        <v>-269</v>
      </c>
      <c r="G46" s="32">
        <v>0</v>
      </c>
      <c r="H46" s="32">
        <v>0</v>
      </c>
      <c r="I46" s="32">
        <v>50461</v>
      </c>
      <c r="J46" s="32">
        <f>SUM(D46:I46)</f>
        <v>123033</v>
      </c>
    </row>
    <row r="47" spans="1:10" s="17" customFormat="1" ht="10.5" customHeight="1">
      <c r="A47" s="30"/>
      <c r="B47" s="31"/>
      <c r="C47" s="30"/>
      <c r="D47" s="32"/>
      <c r="E47" s="32"/>
      <c r="F47" s="32"/>
      <c r="G47" s="32"/>
      <c r="H47" s="32"/>
      <c r="I47" s="32"/>
      <c r="J47" s="32"/>
    </row>
    <row r="48" spans="1:10" s="17" customFormat="1" ht="11.25">
      <c r="A48" s="30" t="s">
        <v>84</v>
      </c>
      <c r="B48" s="31"/>
      <c r="C48" s="30"/>
      <c r="D48" s="32">
        <v>0</v>
      </c>
      <c r="E48" s="32">
        <v>0</v>
      </c>
      <c r="F48" s="32"/>
      <c r="G48" s="32">
        <v>0</v>
      </c>
      <c r="H48" s="32">
        <v>0</v>
      </c>
      <c r="I48" s="32">
        <v>0</v>
      </c>
      <c r="J48" s="32">
        <f>SUM(D48:I48)</f>
        <v>0</v>
      </c>
    </row>
    <row r="49" spans="1:10" s="17" customFormat="1" ht="10.5" customHeight="1">
      <c r="A49" s="30"/>
      <c r="B49" s="31"/>
      <c r="C49" s="30"/>
      <c r="D49" s="33"/>
      <c r="E49" s="33"/>
      <c r="F49" s="33"/>
      <c r="G49" s="33"/>
      <c r="H49" s="33"/>
      <c r="I49" s="33"/>
      <c r="J49" s="34"/>
    </row>
    <row r="50" spans="1:10" s="17" customFormat="1" ht="11.25">
      <c r="A50" s="30"/>
      <c r="B50" s="31"/>
      <c r="C50" s="30"/>
      <c r="D50" s="32">
        <f aca="true" t="shared" si="2" ref="D50:J50">SUM(D46:D48)</f>
        <v>72705</v>
      </c>
      <c r="E50" s="32">
        <f t="shared" si="2"/>
        <v>136</v>
      </c>
      <c r="F50" s="32">
        <f t="shared" si="2"/>
        <v>-269</v>
      </c>
      <c r="G50" s="32">
        <f t="shared" si="2"/>
        <v>0</v>
      </c>
      <c r="H50" s="32">
        <f t="shared" si="2"/>
        <v>0</v>
      </c>
      <c r="I50" s="32">
        <f t="shared" si="2"/>
        <v>50461</v>
      </c>
      <c r="J50" s="32">
        <f t="shared" si="2"/>
        <v>123033</v>
      </c>
    </row>
    <row r="51" spans="1:10" s="17" customFormat="1" ht="10.5" customHeight="1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113</v>
      </c>
      <c r="B52" s="31"/>
      <c r="C52" s="3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f>SUM(D52:I52)</f>
        <v>0</v>
      </c>
    </row>
    <row r="53" spans="1:10" s="17" customFormat="1" ht="11.25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138</v>
      </c>
      <c r="B54" s="31"/>
      <c r="C54" s="30"/>
      <c r="D54" s="32">
        <v>0</v>
      </c>
      <c r="E54" s="32">
        <v>0</v>
      </c>
      <c r="F54" s="32">
        <v>-3</v>
      </c>
      <c r="G54" s="32">
        <v>0</v>
      </c>
      <c r="H54" s="32">
        <v>0</v>
      </c>
      <c r="I54" s="32">
        <v>0</v>
      </c>
      <c r="J54" s="32">
        <f>SUM(D54:I54)</f>
        <v>-3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17" customFormat="1" ht="11.25">
      <c r="A56" s="30" t="s">
        <v>114</v>
      </c>
      <c r="B56" s="31"/>
      <c r="C56" s="30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39" customFormat="1" ht="11.25">
      <c r="A58" s="36" t="s">
        <v>115</v>
      </c>
      <c r="B58" s="37"/>
      <c r="C58" s="3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f>SUM(D58:I58)</f>
        <v>0</v>
      </c>
    </row>
    <row r="59" spans="1:10" s="17" customFormat="1" ht="10.5" customHeight="1">
      <c r="A59" s="30"/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1.25">
      <c r="A60" s="30" t="s">
        <v>85</v>
      </c>
      <c r="B60" s="31"/>
      <c r="C60" s="30"/>
      <c r="D60" s="32"/>
      <c r="E60" s="32"/>
      <c r="F60" s="32"/>
      <c r="G60" s="32"/>
      <c r="H60" s="32"/>
      <c r="I60" s="32"/>
      <c r="J60" s="30"/>
    </row>
    <row r="61" spans="1:10" s="17" customFormat="1" ht="11.25">
      <c r="A61" s="30" t="s">
        <v>86</v>
      </c>
      <c r="B61" s="31"/>
      <c r="C61" s="30"/>
      <c r="D61" s="32"/>
      <c r="E61" s="32"/>
      <c r="F61" s="32"/>
      <c r="G61" s="32"/>
      <c r="H61" s="32"/>
      <c r="I61" s="32"/>
      <c r="J61" s="30"/>
    </row>
    <row r="62" spans="1:10" s="17" customFormat="1" ht="10.5" customHeight="1">
      <c r="A62" s="30" t="s">
        <v>87</v>
      </c>
      <c r="B62" s="31"/>
      <c r="C62" s="30"/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>SUM(D62:I62)</f>
        <v>0</v>
      </c>
    </row>
    <row r="63" spans="1:10" s="17" customFormat="1" ht="11.25">
      <c r="A63" s="30"/>
      <c r="B63" s="31"/>
      <c r="C63" s="30"/>
      <c r="D63" s="32"/>
      <c r="E63" s="32"/>
      <c r="F63" s="32"/>
      <c r="G63" s="32"/>
      <c r="H63" s="32"/>
      <c r="I63" s="32"/>
      <c r="J63" s="32"/>
    </row>
    <row r="64" spans="1:10" s="17" customFormat="1" ht="11.25">
      <c r="A64" s="36" t="s">
        <v>151</v>
      </c>
      <c r="B64" s="31"/>
      <c r="C64" s="30"/>
      <c r="D64" s="32"/>
      <c r="E64" s="32"/>
      <c r="F64" s="32"/>
      <c r="G64" s="32"/>
      <c r="H64" s="32"/>
      <c r="I64" s="32"/>
      <c r="J64" s="32"/>
    </row>
    <row r="65" spans="1:10" s="39" customFormat="1" ht="11.25">
      <c r="A65" s="36" t="s">
        <v>153</v>
      </c>
      <c r="B65" s="37"/>
      <c r="C65" s="36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-61575</v>
      </c>
      <c r="J65" s="38">
        <f>SUM(D65:I65)</f>
        <v>-61575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2"/>
    </row>
    <row r="67" spans="1:10" s="17" customFormat="1" ht="11.25">
      <c r="A67" s="30" t="s">
        <v>111</v>
      </c>
      <c r="B67" s="31"/>
      <c r="C67" s="30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8">
        <f>SUM(D67:I67)</f>
        <v>0</v>
      </c>
    </row>
    <row r="68" spans="1:10" s="17" customFormat="1" ht="11.25">
      <c r="A68" s="30"/>
      <c r="B68" s="31"/>
      <c r="C68" s="30"/>
      <c r="D68" s="32"/>
      <c r="E68" s="32"/>
      <c r="F68" s="32"/>
      <c r="G68" s="32"/>
      <c r="H68" s="32"/>
      <c r="I68" s="32"/>
      <c r="J68" s="30"/>
    </row>
    <row r="69" spans="1:10" s="17" customFormat="1" ht="12" thickBot="1">
      <c r="A69" s="30" t="s">
        <v>197</v>
      </c>
      <c r="B69" s="31"/>
      <c r="C69" s="30"/>
      <c r="D69" s="35">
        <f aca="true" t="shared" si="3" ref="D69:I69">SUM(D50:D67)</f>
        <v>72705</v>
      </c>
      <c r="E69" s="35">
        <f t="shared" si="3"/>
        <v>136</v>
      </c>
      <c r="F69" s="35">
        <f t="shared" si="3"/>
        <v>-272</v>
      </c>
      <c r="G69" s="35">
        <f t="shared" si="3"/>
        <v>0</v>
      </c>
      <c r="H69" s="35">
        <f t="shared" si="3"/>
        <v>0</v>
      </c>
      <c r="I69" s="35">
        <f t="shared" si="3"/>
        <v>-11114</v>
      </c>
      <c r="J69" s="35">
        <f>SUM(J50:J68)</f>
        <v>61455</v>
      </c>
    </row>
    <row r="70" s="17" customFormat="1" ht="12" thickTop="1">
      <c r="B70" s="18"/>
    </row>
    <row r="71" s="17" customFormat="1" ht="11.25">
      <c r="B71" s="18"/>
    </row>
    <row r="72" spans="1:9" s="17" customFormat="1" ht="11.25">
      <c r="A72" s="2" t="s">
        <v>132</v>
      </c>
      <c r="B72" s="2"/>
      <c r="C72" s="1"/>
      <c r="D72" s="2"/>
      <c r="E72" s="2"/>
      <c r="F72" s="2"/>
      <c r="G72" s="2"/>
      <c r="H72" s="5"/>
      <c r="I72" s="5"/>
    </row>
    <row r="73" spans="1:9" s="17" customFormat="1" ht="11.25">
      <c r="A73" s="2" t="str">
        <f>KLSE_BS!B94</f>
        <v>the year ended 31 January 2012 and the accompanying explanatory notes attached to the interim financial statements </v>
      </c>
      <c r="B73" s="2"/>
      <c r="C73" s="2"/>
      <c r="D73" s="2"/>
      <c r="E73" s="2"/>
      <c r="F73" s="2"/>
      <c r="G73" s="2"/>
      <c r="H73" s="5"/>
      <c r="I73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0"/>
  <sheetViews>
    <sheetView zoomScalePageLayoutView="0" workbookViewId="0" topLeftCell="A25">
      <selection activeCell="D29" sqref="D29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12.28125" style="24" customWidth="1"/>
    <col min="7" max="7" width="0" style="23" hidden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74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26/12/2012</v>
      </c>
    </row>
    <row r="6" spans="1:4" s="69" customFormat="1" ht="11.25">
      <c r="A6" s="40" t="s">
        <v>166</v>
      </c>
      <c r="C6" s="69" t="s">
        <v>2</v>
      </c>
      <c r="D6" s="69" t="str">
        <f>KLSE_IS!F6</f>
        <v>31/01/2013</v>
      </c>
    </row>
    <row r="7" spans="1:4" s="69" customFormat="1" ht="12.75" customHeight="1">
      <c r="A7" s="69" t="s">
        <v>8</v>
      </c>
      <c r="C7" s="69" t="s">
        <v>2</v>
      </c>
      <c r="D7" s="78">
        <f>KLSE_IS!F7</f>
        <v>3</v>
      </c>
    </row>
    <row r="8" s="69" customFormat="1" ht="11.25" customHeight="1"/>
    <row r="9" spans="1:6" s="69" customFormat="1" ht="11.25">
      <c r="A9" s="90" t="str">
        <f>KLSE_IS!A9</f>
        <v>Quarterly report on consolidated results for the 3rd quarter period ended 31/10/2012</v>
      </c>
      <c r="B9" s="90"/>
      <c r="C9" s="90"/>
      <c r="D9" s="90"/>
      <c r="E9" s="90"/>
      <c r="F9" s="90"/>
    </row>
    <row r="10" spans="1:6" s="69" customFormat="1" ht="11.25">
      <c r="A10" s="90" t="s">
        <v>9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158</v>
      </c>
      <c r="B12" s="90"/>
      <c r="C12" s="90"/>
      <c r="D12" s="90"/>
      <c r="E12" s="90"/>
      <c r="F12" s="90"/>
    </row>
    <row r="13" s="69" customFormat="1" ht="11.25"/>
    <row r="14" spans="1:7" ht="11.25">
      <c r="A14" s="23"/>
      <c r="B14" s="23"/>
      <c r="C14" s="23"/>
      <c r="D14" s="23"/>
      <c r="E14" s="42" t="s">
        <v>70</v>
      </c>
      <c r="F14" s="5" t="s">
        <v>133</v>
      </c>
      <c r="G14" s="5" t="s">
        <v>30</v>
      </c>
    </row>
    <row r="15" spans="1:7" ht="11.25">
      <c r="A15" s="23"/>
      <c r="B15" s="23"/>
      <c r="C15" s="23"/>
      <c r="D15" s="23"/>
      <c r="E15" s="42" t="s">
        <v>125</v>
      </c>
      <c r="F15" s="5" t="s">
        <v>125</v>
      </c>
      <c r="G15" s="5" t="s">
        <v>32</v>
      </c>
    </row>
    <row r="16" spans="1:7" ht="11.25">
      <c r="A16" s="23"/>
      <c r="B16" s="23"/>
      <c r="C16" s="23"/>
      <c r="D16" s="23"/>
      <c r="E16" s="42" t="s">
        <v>79</v>
      </c>
      <c r="F16" s="5" t="s">
        <v>79</v>
      </c>
      <c r="G16" s="5" t="s">
        <v>79</v>
      </c>
    </row>
    <row r="17" spans="1:7" ht="11.25">
      <c r="A17" s="23"/>
      <c r="B17" s="23"/>
      <c r="C17" s="23"/>
      <c r="D17" s="23"/>
      <c r="E17" s="42" t="s">
        <v>195</v>
      </c>
      <c r="F17" s="5" t="s">
        <v>194</v>
      </c>
      <c r="G17" s="5" t="s">
        <v>121</v>
      </c>
    </row>
    <row r="18" spans="1:7" ht="11.25">
      <c r="A18" s="23"/>
      <c r="B18" s="23"/>
      <c r="C18" s="23"/>
      <c r="D18" s="23"/>
      <c r="E18" s="42" t="s">
        <v>101</v>
      </c>
      <c r="F18" s="42" t="s">
        <v>101</v>
      </c>
      <c r="G18" s="5" t="s">
        <v>117</v>
      </c>
    </row>
    <row r="19" spans="1:7" ht="11.25">
      <c r="A19" s="23"/>
      <c r="B19" s="23"/>
      <c r="C19" s="23"/>
      <c r="D19" s="23"/>
      <c r="E19" s="42"/>
      <c r="F19" s="5"/>
      <c r="G19" s="5"/>
    </row>
    <row r="20" spans="1:7" ht="11.25">
      <c r="A20" s="23"/>
      <c r="B20" s="23"/>
      <c r="C20" s="23"/>
      <c r="D20" s="23"/>
      <c r="E20" s="42" t="s">
        <v>80</v>
      </c>
      <c r="F20" s="5" t="s">
        <v>80</v>
      </c>
      <c r="G20" s="5" t="s">
        <v>80</v>
      </c>
    </row>
    <row r="21" spans="1:6" ht="11.25">
      <c r="A21" s="1" t="s">
        <v>75</v>
      </c>
      <c r="B21" s="23"/>
      <c r="C21" s="23"/>
      <c r="D21" s="23"/>
      <c r="E21" s="69"/>
      <c r="F21" s="23"/>
    </row>
    <row r="22" spans="1:7" ht="11.25">
      <c r="A22" s="2" t="s">
        <v>202</v>
      </c>
      <c r="B22" s="23"/>
      <c r="C22" s="23"/>
      <c r="D22" s="23"/>
      <c r="E22" s="83">
        <v>-2031</v>
      </c>
      <c r="F22" s="26">
        <v>-66251</v>
      </c>
      <c r="G22" s="26">
        <v>22268</v>
      </c>
    </row>
    <row r="23" spans="1:7" ht="11.25">
      <c r="A23" s="23" t="s">
        <v>76</v>
      </c>
      <c r="B23" s="23"/>
      <c r="C23" s="23"/>
      <c r="D23" s="23"/>
      <c r="E23" s="83"/>
      <c r="F23" s="26"/>
      <c r="G23" s="26"/>
    </row>
    <row r="24" spans="1:7" ht="11.25">
      <c r="A24" s="23"/>
      <c r="B24" s="23" t="s">
        <v>94</v>
      </c>
      <c r="C24" s="23"/>
      <c r="D24" s="23"/>
      <c r="E24" s="83">
        <v>3940</v>
      </c>
      <c r="F24" s="26">
        <v>4780</v>
      </c>
      <c r="G24" s="26">
        <v>8042</v>
      </c>
    </row>
    <row r="25" spans="1:7" ht="11.25">
      <c r="A25" s="23"/>
      <c r="B25" s="23" t="s">
        <v>146</v>
      </c>
      <c r="C25" s="23"/>
      <c r="D25" s="23"/>
      <c r="E25" s="83">
        <v>2089</v>
      </c>
      <c r="F25" s="26">
        <v>63297</v>
      </c>
      <c r="G25" s="26"/>
    </row>
    <row r="26" spans="1:7" ht="11.25">
      <c r="A26" s="23"/>
      <c r="B26" s="2" t="s">
        <v>148</v>
      </c>
      <c r="C26" s="23"/>
      <c r="D26" s="23"/>
      <c r="E26" s="83">
        <v>0</v>
      </c>
      <c r="F26" s="26">
        <v>0</v>
      </c>
      <c r="G26" s="26"/>
    </row>
    <row r="27" spans="1:7" ht="11.25">
      <c r="A27" s="23"/>
      <c r="B27" s="2" t="s">
        <v>176</v>
      </c>
      <c r="C27" s="23"/>
      <c r="D27" s="23"/>
      <c r="E27" s="83">
        <v>0</v>
      </c>
      <c r="F27" s="26">
        <v>0</v>
      </c>
      <c r="G27" s="26"/>
    </row>
    <row r="28" spans="1:7" ht="11.25">
      <c r="A28" s="23"/>
      <c r="B28" s="23" t="s">
        <v>145</v>
      </c>
      <c r="C28" s="23"/>
      <c r="D28" s="23"/>
      <c r="E28" s="83">
        <v>-6975</v>
      </c>
      <c r="F28" s="26">
        <v>-959</v>
      </c>
      <c r="G28" s="26"/>
    </row>
    <row r="29" spans="1:7" ht="11.25">
      <c r="A29" s="23"/>
      <c r="B29" s="2" t="s">
        <v>177</v>
      </c>
      <c r="C29" s="23"/>
      <c r="D29" s="23"/>
      <c r="E29" s="83">
        <v>382</v>
      </c>
      <c r="F29" s="26">
        <v>0</v>
      </c>
      <c r="G29" s="26">
        <v>-15</v>
      </c>
    </row>
    <row r="30" spans="1:7" ht="11.25">
      <c r="A30" s="23"/>
      <c r="B30" s="23" t="s">
        <v>81</v>
      </c>
      <c r="C30" s="23"/>
      <c r="D30" s="23"/>
      <c r="E30" s="84">
        <v>1068</v>
      </c>
      <c r="F30" s="27">
        <v>1277</v>
      </c>
      <c r="G30" s="27">
        <v>965</v>
      </c>
    </row>
    <row r="31" spans="1:7" ht="11.25">
      <c r="A31" s="2" t="s">
        <v>190</v>
      </c>
      <c r="B31" s="23"/>
      <c r="C31" s="23"/>
      <c r="D31" s="23"/>
      <c r="E31" s="83">
        <f>SUM(E22:E30)</f>
        <v>-1527</v>
      </c>
      <c r="F31" s="26">
        <f>SUM(F22:F30)</f>
        <v>2144</v>
      </c>
      <c r="G31" s="26">
        <f>SUM(G22:G30)</f>
        <v>31260</v>
      </c>
    </row>
    <row r="32" spans="1:7" ht="11.25">
      <c r="A32" s="23" t="s">
        <v>77</v>
      </c>
      <c r="B32" s="23"/>
      <c r="C32" s="23"/>
      <c r="D32" s="23"/>
      <c r="E32" s="83"/>
      <c r="F32" s="26"/>
      <c r="G32" s="26"/>
    </row>
    <row r="33" spans="1:7" ht="11.25">
      <c r="A33" s="23"/>
      <c r="B33" s="2" t="s">
        <v>160</v>
      </c>
      <c r="C33" s="23"/>
      <c r="D33" s="23"/>
      <c r="E33" s="83">
        <v>133</v>
      </c>
      <c r="F33" s="26">
        <v>-881</v>
      </c>
      <c r="G33" s="26">
        <v>783</v>
      </c>
    </row>
    <row r="34" spans="1:7" ht="11.25">
      <c r="A34" s="23"/>
      <c r="B34" s="2" t="s">
        <v>159</v>
      </c>
      <c r="C34" s="23"/>
      <c r="D34" s="23"/>
      <c r="E34" s="83">
        <v>2013</v>
      </c>
      <c r="F34" s="26">
        <v>-888</v>
      </c>
      <c r="G34" s="26"/>
    </row>
    <row r="35" spans="1:7" ht="11.25">
      <c r="A35" s="23"/>
      <c r="B35" s="2" t="s">
        <v>161</v>
      </c>
      <c r="C35" s="23"/>
      <c r="D35" s="23"/>
      <c r="E35" s="84">
        <v>-465</v>
      </c>
      <c r="F35" s="27">
        <v>252</v>
      </c>
      <c r="G35" s="27">
        <v>137</v>
      </c>
    </row>
    <row r="36" spans="1:7" ht="11.25">
      <c r="A36" s="2" t="s">
        <v>203</v>
      </c>
      <c r="B36" s="23"/>
      <c r="C36" s="23"/>
      <c r="D36" s="23"/>
      <c r="E36" s="83">
        <f>SUM(E31:E35)</f>
        <v>154</v>
      </c>
      <c r="F36" s="26">
        <f>SUM(F31:F35)</f>
        <v>627</v>
      </c>
      <c r="G36" s="26">
        <f>SUM(G31:G35)</f>
        <v>32180</v>
      </c>
    </row>
    <row r="37" spans="1:7" ht="11.25">
      <c r="A37" s="23"/>
      <c r="B37" s="2" t="s">
        <v>168</v>
      </c>
      <c r="C37" s="23"/>
      <c r="D37" s="23"/>
      <c r="E37" s="83">
        <v>-90</v>
      </c>
      <c r="F37" s="26">
        <v>-210</v>
      </c>
      <c r="G37" s="26">
        <v>-3077</v>
      </c>
    </row>
    <row r="38" spans="1:7" ht="11.25">
      <c r="A38" s="23"/>
      <c r="B38" s="23" t="s">
        <v>82</v>
      </c>
      <c r="C38" s="23"/>
      <c r="D38" s="23"/>
      <c r="E38" s="83">
        <f>-E30</f>
        <v>-1068</v>
      </c>
      <c r="F38" s="26">
        <f>-F30</f>
        <v>-1277</v>
      </c>
      <c r="G38" s="26">
        <v>-965</v>
      </c>
    </row>
    <row r="39" spans="1:7" ht="11.25">
      <c r="A39" s="2" t="s">
        <v>187</v>
      </c>
      <c r="B39" s="23"/>
      <c r="C39" s="23"/>
      <c r="D39" s="23"/>
      <c r="E39" s="85">
        <f>SUM(E36:E38)</f>
        <v>-1004</v>
      </c>
      <c r="F39" s="28">
        <f>SUM(F36:F38)</f>
        <v>-860</v>
      </c>
      <c r="G39" s="28">
        <f>SUM(G36:G38)</f>
        <v>28138</v>
      </c>
    </row>
    <row r="40" spans="1:7" ht="11.25">
      <c r="A40" s="23"/>
      <c r="B40" s="23"/>
      <c r="C40" s="23"/>
      <c r="D40" s="23"/>
      <c r="E40" s="83"/>
      <c r="F40" s="26"/>
      <c r="G40" s="26"/>
    </row>
    <row r="41" spans="1:7" ht="11.25">
      <c r="A41" s="1" t="s">
        <v>116</v>
      </c>
      <c r="B41" s="23"/>
      <c r="C41" s="23"/>
      <c r="D41" s="23"/>
      <c r="E41" s="83"/>
      <c r="F41" s="26"/>
      <c r="G41" s="26"/>
    </row>
    <row r="42" spans="1:7" ht="11.25">
      <c r="A42" s="23"/>
      <c r="B42" s="23" t="s">
        <v>95</v>
      </c>
      <c r="C42" s="23"/>
      <c r="D42" s="23"/>
      <c r="E42" s="83">
        <v>-7</v>
      </c>
      <c r="F42" s="26">
        <v>-226</v>
      </c>
      <c r="G42" s="26">
        <v>-31066</v>
      </c>
    </row>
    <row r="43" spans="1:7" ht="11.25">
      <c r="A43" s="23"/>
      <c r="B43" s="23" t="s">
        <v>126</v>
      </c>
      <c r="C43" s="23"/>
      <c r="D43" s="23"/>
      <c r="E43" s="83">
        <v>8687</v>
      </c>
      <c r="F43" s="26">
        <v>1603</v>
      </c>
      <c r="G43" s="26"/>
    </row>
    <row r="44" spans="1:7" ht="11.25">
      <c r="A44" s="2" t="s">
        <v>191</v>
      </c>
      <c r="B44" s="23"/>
      <c r="C44" s="23"/>
      <c r="D44" s="23"/>
      <c r="E44" s="85">
        <f>SUM(E42:E43)</f>
        <v>8680</v>
      </c>
      <c r="F44" s="28">
        <f>SUM(F42:F43)</f>
        <v>1377</v>
      </c>
      <c r="G44" s="28">
        <f>SUM(G42:G42)</f>
        <v>-31066</v>
      </c>
    </row>
    <row r="45" spans="1:7" ht="11.25">
      <c r="A45" s="23"/>
      <c r="B45" s="23"/>
      <c r="C45" s="23"/>
      <c r="D45" s="23"/>
      <c r="E45" s="83"/>
      <c r="F45" s="26"/>
      <c r="G45" s="26"/>
    </row>
    <row r="46" spans="1:7" ht="11.25">
      <c r="A46" s="1" t="s">
        <v>78</v>
      </c>
      <c r="B46" s="23"/>
      <c r="C46" s="23"/>
      <c r="D46" s="23"/>
      <c r="E46" s="83"/>
      <c r="F46" s="26"/>
      <c r="G46" s="26"/>
    </row>
    <row r="47" spans="1:7" ht="11.25">
      <c r="A47" s="1"/>
      <c r="B47" s="23" t="s">
        <v>122</v>
      </c>
      <c r="C47" s="23"/>
      <c r="D47" s="23"/>
      <c r="E47" s="83">
        <v>0</v>
      </c>
      <c r="F47" s="26">
        <v>0</v>
      </c>
      <c r="G47" s="26">
        <v>-58</v>
      </c>
    </row>
    <row r="48" spans="1:7" ht="11.25">
      <c r="A48" s="23"/>
      <c r="B48" s="23" t="s">
        <v>118</v>
      </c>
      <c r="C48" s="23"/>
      <c r="D48" s="23"/>
      <c r="E48" s="83">
        <v>0</v>
      </c>
      <c r="F48" s="26">
        <v>0</v>
      </c>
      <c r="G48" s="26">
        <v>0</v>
      </c>
    </row>
    <row r="49" spans="1:7" ht="11.25">
      <c r="A49" s="23"/>
      <c r="B49" s="23" t="s">
        <v>108</v>
      </c>
      <c r="C49" s="23"/>
      <c r="D49" s="23"/>
      <c r="E49" s="83">
        <v>0</v>
      </c>
      <c r="F49" s="26">
        <v>0</v>
      </c>
      <c r="G49" s="26"/>
    </row>
    <row r="50" spans="1:7" ht="11.25">
      <c r="A50" s="23"/>
      <c r="B50" s="23" t="s">
        <v>141</v>
      </c>
      <c r="C50" s="23"/>
      <c r="D50" s="23"/>
      <c r="E50" s="83">
        <v>0</v>
      </c>
      <c r="F50" s="26">
        <v>-3</v>
      </c>
      <c r="G50" s="26"/>
    </row>
    <row r="51" spans="1:7" ht="11.25">
      <c r="A51" s="23"/>
      <c r="B51" s="23" t="s">
        <v>136</v>
      </c>
      <c r="C51" s="23"/>
      <c r="D51" s="23"/>
      <c r="E51" s="83">
        <v>0</v>
      </c>
      <c r="F51" s="26">
        <v>0</v>
      </c>
      <c r="G51" s="26"/>
    </row>
    <row r="52" spans="1:7" ht="11.25">
      <c r="A52" s="23"/>
      <c r="B52" s="23" t="s">
        <v>96</v>
      </c>
      <c r="C52" s="23"/>
      <c r="D52" s="23"/>
      <c r="E52" s="83">
        <v>-66</v>
      </c>
      <c r="F52" s="26">
        <v>-64</v>
      </c>
      <c r="G52" s="26">
        <v>-263</v>
      </c>
    </row>
    <row r="53" spans="1:7" ht="11.25">
      <c r="A53" s="23"/>
      <c r="B53" s="23" t="s">
        <v>119</v>
      </c>
      <c r="C53" s="23"/>
      <c r="D53" s="23"/>
      <c r="E53" s="83">
        <v>0</v>
      </c>
      <c r="F53" s="26">
        <v>0</v>
      </c>
      <c r="G53" s="26">
        <v>3050</v>
      </c>
    </row>
    <row r="54" spans="1:7" ht="11.25">
      <c r="A54" s="23"/>
      <c r="B54" s="23" t="s">
        <v>99</v>
      </c>
      <c r="C54" s="23"/>
      <c r="D54" s="23"/>
      <c r="E54" s="83">
        <v>-1239</v>
      </c>
      <c r="F54" s="26">
        <v>-1299</v>
      </c>
      <c r="G54" s="26">
        <v>-868</v>
      </c>
    </row>
    <row r="55" spans="1:7" ht="11.25">
      <c r="A55" s="2" t="s">
        <v>173</v>
      </c>
      <c r="B55" s="23"/>
      <c r="C55" s="23"/>
      <c r="D55" s="23"/>
      <c r="E55" s="85">
        <f>SUM(E47:E54)</f>
        <v>-1305</v>
      </c>
      <c r="F55" s="28">
        <f>SUM(F47:F54)</f>
        <v>-1366</v>
      </c>
      <c r="G55" s="28">
        <f>SUM(G47:G54)</f>
        <v>1861</v>
      </c>
    </row>
    <row r="56" spans="1:7" ht="11.25">
      <c r="A56" s="23"/>
      <c r="B56" s="23"/>
      <c r="C56" s="23"/>
      <c r="D56" s="23"/>
      <c r="E56" s="83"/>
      <c r="F56" s="26"/>
      <c r="G56" s="26"/>
    </row>
    <row r="57" spans="1:7" ht="11.25">
      <c r="A57" s="1" t="s">
        <v>188</v>
      </c>
      <c r="B57" s="1"/>
      <c r="C57" s="1"/>
      <c r="D57" s="1"/>
      <c r="E57" s="83">
        <f>SUM(E39+E44+E55)</f>
        <v>6371</v>
      </c>
      <c r="F57" s="26">
        <f>SUM(F39+F44+F55)</f>
        <v>-849</v>
      </c>
      <c r="G57" s="26">
        <f>SUM(G39+G44+G55)</f>
        <v>-1067</v>
      </c>
    </row>
    <row r="58" spans="1:7" ht="11.25">
      <c r="A58" s="1" t="s">
        <v>123</v>
      </c>
      <c r="B58" s="1"/>
      <c r="C58" s="1"/>
      <c r="D58" s="1"/>
      <c r="E58" s="83">
        <v>-13008</v>
      </c>
      <c r="F58" s="26">
        <v>-12988</v>
      </c>
      <c r="G58" s="26">
        <v>-3255</v>
      </c>
    </row>
    <row r="59" spans="1:7" ht="12" thickBot="1">
      <c r="A59" s="1" t="s">
        <v>124</v>
      </c>
      <c r="B59" s="1"/>
      <c r="C59" s="1"/>
      <c r="D59" s="1"/>
      <c r="E59" s="86">
        <f>SUM(E57:E58)</f>
        <v>-6637</v>
      </c>
      <c r="F59" s="29">
        <f>SUM(F57:F58)</f>
        <v>-13837</v>
      </c>
      <c r="G59" s="29">
        <f>SUM(G57:G58)</f>
        <v>-4322</v>
      </c>
    </row>
    <row r="60" spans="1:7" ht="12" thickTop="1">
      <c r="A60" s="23"/>
      <c r="B60" s="23"/>
      <c r="C60" s="23"/>
      <c r="D60" s="23"/>
      <c r="E60" s="83"/>
      <c r="F60" s="26"/>
      <c r="G60" s="26"/>
    </row>
    <row r="61" spans="1:7" ht="11.25">
      <c r="A61" s="1" t="s">
        <v>97</v>
      </c>
      <c r="B61" s="23"/>
      <c r="C61" s="23"/>
      <c r="D61" s="23"/>
      <c r="E61" s="83"/>
      <c r="F61" s="26"/>
      <c r="G61" s="26"/>
    </row>
    <row r="62" spans="1:7" ht="11.25">
      <c r="A62" s="23"/>
      <c r="B62" s="23" t="s">
        <v>13</v>
      </c>
      <c r="C62" s="23"/>
      <c r="D62" s="23"/>
      <c r="E62" s="83">
        <v>3344</v>
      </c>
      <c r="F62" s="26">
        <v>671</v>
      </c>
      <c r="G62" s="26">
        <v>2565</v>
      </c>
    </row>
    <row r="63" spans="1:7" ht="11.25">
      <c r="A63" s="23"/>
      <c r="B63" s="23" t="s">
        <v>98</v>
      </c>
      <c r="C63" s="23"/>
      <c r="D63" s="23"/>
      <c r="E63" s="83">
        <v>-9981</v>
      </c>
      <c r="F63" s="26">
        <v>-14508</v>
      </c>
      <c r="G63" s="26">
        <v>-9335</v>
      </c>
    </row>
    <row r="64" spans="1:7" ht="12" thickBot="1">
      <c r="A64" s="23"/>
      <c r="B64" s="23"/>
      <c r="C64" s="23"/>
      <c r="D64" s="23"/>
      <c r="E64" s="86">
        <f>SUM(E62:E63)</f>
        <v>-6637</v>
      </c>
      <c r="F64" s="29">
        <f>SUM(F62:F63)</f>
        <v>-13837</v>
      </c>
      <c r="G64" s="29">
        <f>SUM(G62:G63)</f>
        <v>-6770</v>
      </c>
    </row>
    <row r="65" spans="5:7" s="69" customFormat="1" ht="12" thickTop="1">
      <c r="E65" s="81"/>
      <c r="F65" s="81"/>
      <c r="G65" s="81"/>
    </row>
    <row r="66" spans="5:6" s="69" customFormat="1" ht="11.25">
      <c r="E66" s="81"/>
      <c r="F66" s="81"/>
    </row>
    <row r="67" s="69" customFormat="1" ht="11.25">
      <c r="B67" s="69" t="s">
        <v>109</v>
      </c>
    </row>
    <row r="68" spans="1:6" s="69" customFormat="1" ht="11.25">
      <c r="A68" s="79"/>
      <c r="B68" s="79" t="str">
        <f>KLSE_IS!D107</f>
        <v>the year ended 31 January 2012 and the accompanying explanatory notes attached to the interim financial statements </v>
      </c>
      <c r="C68" s="80"/>
      <c r="D68" s="79"/>
      <c r="E68" s="82"/>
      <c r="F68" s="79"/>
    </row>
    <row r="69" spans="1:6" s="69" customFormat="1" ht="11.25">
      <c r="A69" s="79"/>
      <c r="B69" s="79"/>
      <c r="C69" s="80"/>
      <c r="D69" s="79"/>
      <c r="E69" s="79"/>
      <c r="F69" s="79"/>
    </row>
    <row r="70" spans="1:6" s="69" customFormat="1" ht="11.25">
      <c r="A70" s="79"/>
      <c r="B70" s="79"/>
      <c r="C70" s="80"/>
      <c r="D70" s="79"/>
      <c r="E70" s="79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  <row r="2479" spans="1:6" s="69" customFormat="1" ht="11.25">
      <c r="A2479" s="79"/>
      <c r="B2479" s="79"/>
      <c r="C2479" s="80"/>
      <c r="D2479" s="79"/>
      <c r="E2479" s="79"/>
      <c r="F2479" s="79"/>
    </row>
    <row r="2480" spans="1:6" s="69" customFormat="1" ht="11.25">
      <c r="A2480" s="79"/>
      <c r="B2480" s="79"/>
      <c r="C2480" s="80"/>
      <c r="D2480" s="79"/>
      <c r="E2480" s="79"/>
      <c r="F2480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MAYJB</cp:lastModifiedBy>
  <cp:lastPrinted>2012-09-25T00:22:54Z</cp:lastPrinted>
  <dcterms:created xsi:type="dcterms:W3CDTF">2002-06-20T03:17:09Z</dcterms:created>
  <dcterms:modified xsi:type="dcterms:W3CDTF">2012-12-26T08:49:20Z</dcterms:modified>
  <cp:category/>
  <cp:version/>
  <cp:contentType/>
  <cp:contentStatus/>
</cp:coreProperties>
</file>